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Foglio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<sst xmlns="http://schemas.openxmlformats.org/spreadsheetml/2006/main" count="54" uniqueCount="48">
  <si>
    <t xml:space="preserve">N. item</t>
  </si>
  <si>
    <t xml:space="preserve">Risposte al bando di gara</t>
  </si>
  <si>
    <t xml:space="preserve">Sede</t>
  </si>
  <si>
    <t xml:space="preserve">Appoggio</t>
  </si>
  <si>
    <t xml:space="preserve">Costo cedolino</t>
  </si>
  <si>
    <t xml:space="preserve">Numero cedolini</t>
  </si>
  <si>
    <t xml:space="preserve">Costo tot ced</t>
  </si>
  <si>
    <t xml:space="preserve">Costo forfetario</t>
  </si>
  <si>
    <t xml:space="preserve">Costo reale per cedolino</t>
  </si>
  <si>
    <t xml:space="preserve">Note</t>
  </si>
  <si>
    <t xml:space="preserve">Cafasso &amp; figli</t>
  </si>
  <si>
    <t xml:space="preserve">Napoli</t>
  </si>
  <si>
    <t xml:space="preserve">Milano, ma in realtà Napoli</t>
  </si>
  <si>
    <t xml:space="preserve">reportistica molto valida</t>
  </si>
  <si>
    <t xml:space="preserve">Ranzini rag. Alessandro</t>
  </si>
  <si>
    <t xml:space="preserve">Vigevano</t>
  </si>
  <si>
    <t xml:space="preserve">non impressiona nessuno</t>
  </si>
  <si>
    <t xml:space="preserve">Donatella Benedetti</t>
  </si>
  <si>
    <t xml:space="preserve">Vimercate</t>
  </si>
  <si>
    <t xml:space="preserve">Sigap italpaghe sas</t>
  </si>
  <si>
    <t xml:space="preserve">Roma</t>
  </si>
  <si>
    <t xml:space="preserve">Milano, ma in realtà Roma</t>
  </si>
  <si>
    <t xml:space="preserve">reportistica scarna, però hanno un portale del cui funzionamento possiamo chiedere lumi</t>
  </si>
  <si>
    <t xml:space="preserve">Si. Me consulting</t>
  </si>
  <si>
    <t xml:space="preserve">Casoria (Napoli)</t>
  </si>
  <si>
    <t xml:space="preserve">Fabio Carzaniga Porta Angelino</t>
  </si>
  <si>
    <t xml:space="preserve">Carnate (Monza e brianza)</t>
  </si>
  <si>
    <t xml:space="preserve">no reportistica per loro stessa ammissione</t>
  </si>
  <si>
    <t xml:space="preserve">Marco Cremascoli</t>
  </si>
  <si>
    <t xml:space="preserve">Casalpusterlengo (Lo)</t>
  </si>
  <si>
    <t xml:space="preserve">lavora con Offerta sociale e altre aziende speciali e molti comuni; reportistica mlto valida su Inaz; hanno un portale dedicato</t>
  </si>
  <si>
    <t xml:space="preserve">Laura Benini</t>
  </si>
  <si>
    <t xml:space="preserve">reportistica un po scarna</t>
  </si>
  <si>
    <t xml:space="preserve">Laura Spiezia</t>
  </si>
  <si>
    <t xml:space="preserve">Parabiago</t>
  </si>
  <si>
    <t xml:space="preserve">Simone Boglietti Zacconi</t>
  </si>
  <si>
    <t xml:space="preserve">Vercelli</t>
  </si>
  <si>
    <t xml:space="preserve">reportistica inesistente almeno per quanto pervenutoci</t>
  </si>
  <si>
    <t xml:space="preserve">Hunext</t>
  </si>
  <si>
    <t xml:space="preserve">Preganziol (Tv)</t>
  </si>
  <si>
    <t xml:space="preserve">reportistica mlto valida su Inaz; hanno un portale dedicato</t>
  </si>
  <si>
    <t xml:space="preserve">Bicchieri Arcangelo</t>
  </si>
  <si>
    <t xml:space="preserve">Faggiano (Taranto)</t>
  </si>
  <si>
    <t xml:space="preserve">non impressiona nessuno; nessuna reportistica allegata</t>
  </si>
  <si>
    <t xml:space="preserve">Orior Consulting</t>
  </si>
  <si>
    <t xml:space="preserve">Libero spinazzola</t>
  </si>
  <si>
    <t xml:space="preserve">cusano Milanno</t>
  </si>
  <si>
    <t xml:space="preserve">valido nel costo e nella reportistica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</si>
</sst>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\ _€_-;\-* #,##0.00\ _€_-;_-* \-??\ _€_-;_-@_-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6875" defaultRowHeight="15" zeroHeight="false" outlineLevelRow="0" outlineLevelCol="0"/>
  <cols>
    <col collapsed="false" customWidth="true" hidden="false" outlineLevel="0" max="2" min="2" style="0" width="28.86"/>
    <col collapsed="false" customWidth="true" hidden="false" outlineLevel="0" max="3" min="3" style="0" width="24.42"/>
    <col collapsed="false" customWidth="true" hidden="false" outlineLevel="0" max="4" min="4" style="0" width="25.29"/>
    <col collapsed="false" customWidth="true" hidden="false" outlineLevel="0" max="5" min="5" style="0" width="14.28"/>
    <col collapsed="false" customWidth="true" hidden="false" outlineLevel="0" max="6" min="6" style="0" width="16"/>
    <col collapsed="false" customWidth="true" hidden="false" outlineLevel="0" max="7" min="7" style="0" width="12.57"/>
    <col collapsed="false" customWidth="true" hidden="false" outlineLevel="0" max="8" min="8" style="0" width="10.99"/>
    <col collapsed="false" customWidth="true" hidden="false" outlineLevel="0" max="9" min="9" style="0" width="23.01"/>
    <col collapsed="false" customWidth="true" hidden="false" outlineLevel="0" max="10" min="10" style="0" width="49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0" t="s">
        <v>2</v>
      </c>
      <c r="D1" s="0" t="s">
        <v>3</v>
      </c>
    </row>
    <row r="2" customFormat="false" ht="15" hidden="false" customHeight="false" outlineLevel="0" collapsed="false">
      <c r="E2" s="0" t="s">
        <v>4</v>
      </c>
      <c r="F2" s="0" t="s">
        <v>5</v>
      </c>
      <c r="G2" s="0" t="s">
        <v>6</v>
      </c>
      <c r="H2" s="0" t="s">
        <v>7</v>
      </c>
      <c r="I2" s="0" t="s">
        <v>8</v>
      </c>
      <c r="J2" s="1" t="s">
        <v>9</v>
      </c>
    </row>
    <row r="3" customFormat="false" ht="15" hidden="false" customHeight="false" outlineLevel="0" collapsed="false">
      <c r="A3" s="0" t="n">
        <v>1</v>
      </c>
      <c r="B3" s="0" t="s">
        <v>10</v>
      </c>
      <c r="C3" s="0" t="s">
        <v>11</v>
      </c>
      <c r="D3" s="0" t="s">
        <v>12</v>
      </c>
      <c r="E3" s="2" t="n">
        <f aca="false">17.34</f>
        <v>17.34</v>
      </c>
      <c r="F3" s="0" t="n">
        <f aca="false">18*14</f>
        <v>252</v>
      </c>
      <c r="G3" s="3" t="n">
        <f aca="false">+E3*F3</f>
        <v>4369.68</v>
      </c>
      <c r="H3" s="3" t="n">
        <v>1000</v>
      </c>
      <c r="I3" s="4" t="n">
        <f aca="false">+(G3+H3)/(18*14)</f>
        <v>21.308253968254</v>
      </c>
      <c r="J3" s="5" t="s">
        <v>13</v>
      </c>
    </row>
    <row r="4" customFormat="false" ht="15" hidden="false" customHeight="false" outlineLevel="0" collapsed="false">
      <c r="A4" s="0" t="n">
        <v>2</v>
      </c>
      <c r="B4" s="0" t="s">
        <v>14</v>
      </c>
      <c r="C4" s="0" t="s">
        <v>15</v>
      </c>
      <c r="E4" s="2" t="n">
        <f aca="false">(6600)/(18*14)</f>
        <v>26.1904761904762</v>
      </c>
      <c r="F4" s="0" t="n">
        <f aca="false">18*14</f>
        <v>252</v>
      </c>
      <c r="G4" s="3" t="n">
        <f aca="false">+E4*F4</f>
        <v>6600</v>
      </c>
      <c r="H4" s="3"/>
      <c r="I4" s="4" t="n">
        <f aca="false">+(G4+H4)/(18*14)</f>
        <v>26.1904761904762</v>
      </c>
      <c r="J4" s="5" t="s">
        <v>16</v>
      </c>
    </row>
    <row r="5" customFormat="false" ht="15" hidden="false" customHeight="false" outlineLevel="0" collapsed="false">
      <c r="A5" s="0" t="n">
        <v>3</v>
      </c>
      <c r="B5" s="0" t="s">
        <v>17</v>
      </c>
      <c r="C5" s="0" t="s">
        <v>18</v>
      </c>
      <c r="E5" s="3" t="n">
        <v>14.5</v>
      </c>
      <c r="F5" s="0" t="n">
        <f aca="false">18*14</f>
        <v>252</v>
      </c>
      <c r="G5" s="3" t="n">
        <f aca="false">+E5*F5</f>
        <v>3654</v>
      </c>
      <c r="H5" s="3" t="n">
        <f aca="false">5*14+14.5*14+14.5*14+14.5*14+14.5*4+35+770+50+120*14+1000</f>
        <v>4272</v>
      </c>
      <c r="I5" s="4" t="n">
        <f aca="false">+(G5+H5)/(18*14)</f>
        <v>31.452380952381</v>
      </c>
      <c r="J5" s="5" t="s">
        <v>16</v>
      </c>
    </row>
    <row r="6" customFormat="false" ht="30" hidden="false" customHeight="false" outlineLevel="0" collapsed="false">
      <c r="A6" s="0" t="n">
        <v>4</v>
      </c>
      <c r="B6" s="0" t="s">
        <v>19</v>
      </c>
      <c r="C6" s="0" t="s">
        <v>20</v>
      </c>
      <c r="D6" s="0" t="s">
        <v>21</v>
      </c>
      <c r="E6" s="3" t="n">
        <v>12</v>
      </c>
      <c r="F6" s="0" t="n">
        <v>252</v>
      </c>
      <c r="G6" s="3" t="n">
        <f aca="false">+E6*F6</f>
        <v>3024</v>
      </c>
      <c r="H6" s="3"/>
      <c r="I6" s="4" t="n">
        <f aca="false">+(G6+H6)/(18*14)</f>
        <v>12</v>
      </c>
      <c r="J6" s="5" t="s">
        <v>22</v>
      </c>
    </row>
    <row r="7" customFormat="false" ht="15" hidden="false" customHeight="false" outlineLevel="0" collapsed="false">
      <c r="A7" s="0" t="n">
        <v>5</v>
      </c>
      <c r="B7" s="0" t="s">
        <v>23</v>
      </c>
      <c r="C7" s="0" t="s">
        <v>24</v>
      </c>
      <c r="E7" s="3" t="n">
        <v>10</v>
      </c>
      <c r="F7" s="0" t="n">
        <v>252</v>
      </c>
      <c r="G7" s="3" t="n">
        <f aca="false">+E7*F7</f>
        <v>2520</v>
      </c>
      <c r="H7" s="3"/>
      <c r="I7" s="4" t="n">
        <f aca="false">+(G7+H7)/(18*14)</f>
        <v>10</v>
      </c>
      <c r="J7" s="5" t="s">
        <v>16</v>
      </c>
    </row>
    <row r="8" customFormat="false" ht="15" hidden="false" customHeight="false" outlineLevel="0" collapsed="false">
      <c r="A8" s="0" t="n">
        <v>6</v>
      </c>
      <c r="B8" s="0" t="s">
        <v>25</v>
      </c>
      <c r="C8" s="0" t="s">
        <v>26</v>
      </c>
      <c r="F8" s="0" t="n">
        <v>252</v>
      </c>
      <c r="G8" s="3" t="n">
        <f aca="false">+E8*F8</f>
        <v>0</v>
      </c>
      <c r="H8" s="0" t="n">
        <v>9000</v>
      </c>
      <c r="I8" s="4" t="n">
        <f aca="false">+(G8+H8)/(18*14)</f>
        <v>35.7142857142857</v>
      </c>
      <c r="J8" s="5" t="s">
        <v>27</v>
      </c>
    </row>
    <row r="9" customFormat="false" ht="45" hidden="false" customHeight="false" outlineLevel="0" collapsed="false">
      <c r="A9" s="0" t="n">
        <v>7</v>
      </c>
      <c r="B9" s="0" t="s">
        <v>28</v>
      </c>
      <c r="C9" s="0" t="s">
        <v>29</v>
      </c>
      <c r="E9" s="3" t="n">
        <v>19.95</v>
      </c>
      <c r="F9" s="0" t="n">
        <v>252</v>
      </c>
      <c r="G9" s="3" t="n">
        <f aca="false">+E9*F9</f>
        <v>5027.4</v>
      </c>
      <c r="H9" s="3" t="n">
        <f aca="false">750+300+75*14</f>
        <v>2100</v>
      </c>
      <c r="I9" s="4" t="n">
        <f aca="false">+(G9+H9)/(18*14)</f>
        <v>28.2833333333333</v>
      </c>
      <c r="J9" s="5" t="s">
        <v>30</v>
      </c>
    </row>
    <row r="10" customFormat="false" ht="15" hidden="false" customHeight="false" outlineLevel="0" collapsed="false">
      <c r="A10" s="0" t="n">
        <v>8</v>
      </c>
      <c r="B10" s="0" t="s">
        <v>31</v>
      </c>
      <c r="C10" s="0" t="s">
        <v>18</v>
      </c>
      <c r="E10" s="3" t="n">
        <v>20</v>
      </c>
      <c r="F10" s="0" t="n">
        <v>252</v>
      </c>
      <c r="G10" s="3" t="n">
        <f aca="false">+E10*F10</f>
        <v>5040</v>
      </c>
      <c r="H10" s="0" t="n">
        <f aca="false">150+80+100+50+50+100+30*4</f>
        <v>650</v>
      </c>
      <c r="I10" s="4" t="n">
        <f aca="false">+(G10+H10)/(18*14)</f>
        <v>22.5793650793651</v>
      </c>
      <c r="J10" s="5" t="s">
        <v>32</v>
      </c>
    </row>
    <row r="11" customFormat="false" ht="15" hidden="false" customHeight="false" outlineLevel="0" collapsed="false">
      <c r="A11" s="0" t="n">
        <v>9</v>
      </c>
      <c r="B11" s="0" t="s">
        <v>33</v>
      </c>
      <c r="C11" s="0" t="s">
        <v>34</v>
      </c>
      <c r="E11" s="3" t="n">
        <v>47</v>
      </c>
      <c r="F11" s="0" t="n">
        <v>252</v>
      </c>
      <c r="G11" s="3" t="n">
        <f aca="false">+E11*F11</f>
        <v>11844</v>
      </c>
      <c r="I11" s="4" t="n">
        <f aca="false">+(G11+H11)/(18*14)</f>
        <v>47</v>
      </c>
      <c r="J11" s="5" t="s">
        <v>16</v>
      </c>
    </row>
    <row r="12" customFormat="false" ht="30" hidden="false" customHeight="false" outlineLevel="0" collapsed="false">
      <c r="A12" s="0" t="n">
        <v>10</v>
      </c>
      <c r="B12" s="0" t="s">
        <v>35</v>
      </c>
      <c r="C12" s="0" t="s">
        <v>36</v>
      </c>
      <c r="F12" s="0" t="n">
        <v>252</v>
      </c>
      <c r="G12" s="0" t="n">
        <v>6950</v>
      </c>
      <c r="I12" s="4" t="n">
        <f aca="false">+(G12+H12)/(18*14)</f>
        <v>27.5793650793651</v>
      </c>
      <c r="J12" s="5" t="s">
        <v>37</v>
      </c>
    </row>
    <row r="13" customFormat="false" ht="30" hidden="false" customHeight="false" outlineLevel="0" collapsed="false">
      <c r="A13" s="0" t="n">
        <v>11</v>
      </c>
      <c r="B13" s="0" t="s">
        <v>38</v>
      </c>
      <c r="C13" s="0" t="s">
        <v>39</v>
      </c>
      <c r="E13" s="3" t="n">
        <v>23</v>
      </c>
      <c r="F13" s="0" t="n">
        <v>252</v>
      </c>
      <c r="G13" s="3" t="n">
        <f aca="false">+E13*F13</f>
        <v>5796</v>
      </c>
      <c r="H13" s="0" t="n">
        <v>800</v>
      </c>
      <c r="I13" s="4" t="n">
        <f aca="false">+(G13+H13)/(18*14)</f>
        <v>26.1746031746032</v>
      </c>
      <c r="J13" s="5" t="s">
        <v>40</v>
      </c>
    </row>
    <row r="14" customFormat="false" ht="30" hidden="false" customHeight="false" outlineLevel="0" collapsed="false">
      <c r="A14" s="0" t="n">
        <v>12</v>
      </c>
      <c r="B14" s="0" t="s">
        <v>41</v>
      </c>
      <c r="C14" s="0" t="s">
        <v>42</v>
      </c>
      <c r="I14" s="4" t="n">
        <f aca="false">3500/(18*14)</f>
        <v>13.8888888888889</v>
      </c>
      <c r="J14" s="5" t="s">
        <v>43</v>
      </c>
    </row>
    <row r="15" customFormat="false" ht="15" hidden="false" customHeight="false" outlineLevel="0" collapsed="false">
      <c r="A15" s="0" t="n">
        <v>13</v>
      </c>
      <c r="B15" s="0" t="s">
        <v>44</v>
      </c>
      <c r="C15" s="0" t="s">
        <v>20</v>
      </c>
      <c r="E15" s="3" t="n">
        <v>23.8</v>
      </c>
      <c r="F15" s="0" t="n">
        <v>252</v>
      </c>
      <c r="G15" s="3" t="n">
        <f aca="false">+E15*F15</f>
        <v>5997.6</v>
      </c>
      <c r="H15" s="0" t="n">
        <f aca="false">117*12+120</f>
        <v>1524</v>
      </c>
      <c r="I15" s="4" t="n">
        <f aca="false">+(G15+H15)/(18*14)</f>
        <v>29.847619047619</v>
      </c>
      <c r="J15" s="5" t="s">
        <v>16</v>
      </c>
    </row>
    <row r="16" customFormat="false" ht="15" hidden="false" customHeight="false" outlineLevel="0" collapsed="false">
      <c r="A16" s="0" t="n">
        <v>14</v>
      </c>
      <c r="B16" s="0" t="s">
        <v>45</v>
      </c>
      <c r="C16" s="0" t="s">
        <v>46</v>
      </c>
      <c r="I16" s="4" t="n">
        <f aca="false">6250/(18*14)</f>
        <v>24.8015873015873</v>
      </c>
      <c r="J16" s="5" t="s">
        <v>47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LibreOffice/7.1.3.2$Linux_X86_64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2018-03-07T14:46:05Z</dcterms:created>
  <dc:creator>Contabilità</dc:creator>
  <dc:description/>
  <dc:language>en-US</dc:language>
  <cp:lastModifiedBy>Contabilità</cp:lastModifiedBy>
  <dcterms:modified xsi:type="dcterms:W3CDTF">2018-03-08T16:52:19Z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