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te\Documents\ASSAB BENAGLIA\AMMINISTRAZIONE TRASPARENTE1\4 PERSONALE\5 Tassi di Assenza (Trimestrali)\"/>
    </mc:Choice>
  </mc:AlternateContent>
  <xr:revisionPtr revIDLastSave="0" documentId="13_ncr:1_{0549E61A-28D0-45FE-B08F-850EA620CA1A}" xr6:coauthVersionLast="47" xr6:coauthVersionMax="47" xr10:uidLastSave="{00000000-0000-0000-0000-000000000000}"/>
  <bookViews>
    <workbookView xWindow="-120" yWindow="-120" windowWidth="29040" windowHeight="15840" xr2:uid="{200C6CCC-B88D-420C-AA12-03277354D681}"/>
  </bookViews>
  <sheets>
    <sheet name="Foglio1" sheetId="1" r:id="rId1"/>
  </sheets>
  <definedNames>
    <definedName name="_xlnm._FilterDatabase" localSheetId="0" hidden="1">Foglio1!$A$1:$N$18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H19" i="1"/>
  <c r="I19" i="1"/>
  <c r="J19" i="1"/>
  <c r="K19" i="1"/>
  <c r="L19" i="1"/>
  <c r="M19" i="1"/>
  <c r="N19" i="1"/>
  <c r="O19" i="1"/>
  <c r="P19" i="1"/>
  <c r="G19" i="1"/>
  <c r="O3" i="1"/>
  <c r="O4" i="1"/>
  <c r="O5" i="1"/>
  <c r="O6" i="1"/>
  <c r="O7" i="1"/>
  <c r="O8" i="1"/>
  <c r="O9" i="1"/>
  <c r="O10" i="1"/>
  <c r="Q10" i="1" s="1"/>
  <c r="O11" i="1"/>
  <c r="Q11" i="1" s="1"/>
  <c r="O12" i="1"/>
  <c r="O13" i="1"/>
  <c r="Q13" i="1" s="1"/>
  <c r="O14" i="1"/>
  <c r="O15" i="1"/>
  <c r="O16" i="1"/>
  <c r="O17" i="1"/>
  <c r="Q17" i="1" s="1"/>
  <c r="O18" i="1"/>
  <c r="O2" i="1"/>
  <c r="Q2" i="1" s="1"/>
  <c r="I3" i="1"/>
  <c r="I4" i="1"/>
  <c r="I5" i="1"/>
  <c r="I6" i="1"/>
  <c r="P6" i="1" s="1"/>
  <c r="I7" i="1"/>
  <c r="I8" i="1"/>
  <c r="P8" i="1" s="1"/>
  <c r="I9" i="1"/>
  <c r="P9" i="1" s="1"/>
  <c r="I10" i="1"/>
  <c r="I11" i="1"/>
  <c r="I12" i="1"/>
  <c r="I13" i="1"/>
  <c r="I14" i="1"/>
  <c r="P14" i="1" s="1"/>
  <c r="I15" i="1"/>
  <c r="I16" i="1"/>
  <c r="I17" i="1"/>
  <c r="I18" i="1"/>
  <c r="I2" i="1"/>
  <c r="Q14" i="1" l="1"/>
  <c r="Q7" i="1"/>
  <c r="Q6" i="1"/>
  <c r="P18" i="1"/>
  <c r="P12" i="1"/>
  <c r="P17" i="1"/>
  <c r="P5" i="1"/>
  <c r="P10" i="1"/>
  <c r="P4" i="1"/>
  <c r="Q15" i="1"/>
  <c r="Q9" i="1"/>
  <c r="Q3" i="1"/>
  <c r="Q18" i="1"/>
  <c r="Q5" i="1"/>
  <c r="P2" i="1"/>
  <c r="P7" i="1"/>
  <c r="Q16" i="1"/>
  <c r="Q12" i="1"/>
  <c r="Q8" i="1"/>
  <c r="Q4" i="1"/>
  <c r="P3" i="1"/>
  <c r="P11" i="1"/>
  <c r="P13" i="1"/>
  <c r="P15" i="1"/>
  <c r="P16" i="1"/>
</calcChain>
</file>

<file path=xl/sharedStrings.xml><?xml version="1.0" encoding="utf-8"?>
<sst xmlns="http://schemas.openxmlformats.org/spreadsheetml/2006/main" count="82" uniqueCount="55">
  <si>
    <t>Codice dipendente</t>
  </si>
  <si>
    <t>Cognome</t>
  </si>
  <si>
    <t>Nome</t>
  </si>
  <si>
    <t>Data assunzione</t>
  </si>
  <si>
    <t>Data licenziamento</t>
  </si>
  <si>
    <t>Ore lavorate</t>
  </si>
  <si>
    <t>BRAMBILLA</t>
  </si>
  <si>
    <t>LUCA</t>
  </si>
  <si>
    <t/>
  </si>
  <si>
    <t>BRIVIO</t>
  </si>
  <si>
    <t>ILARIA RITA</t>
  </si>
  <si>
    <t>SACCOMANI</t>
  </si>
  <si>
    <t>ROBERTO</t>
  </si>
  <si>
    <t>APPIANI</t>
  </si>
  <si>
    <t>FRANCESCA</t>
  </si>
  <si>
    <t>FEDELE</t>
  </si>
  <si>
    <t>MARILENA</t>
  </si>
  <si>
    <t>COLOMBO</t>
  </si>
  <si>
    <t>GUGLIELMINA</t>
  </si>
  <si>
    <t>CRIPPA</t>
  </si>
  <si>
    <t>GABRIELLA</t>
  </si>
  <si>
    <t>GHISLANZONI</t>
  </si>
  <si>
    <t>SIMONA</t>
  </si>
  <si>
    <t>CATALANO</t>
  </si>
  <si>
    <t>GRAZIA</t>
  </si>
  <si>
    <t>PEREGO</t>
  </si>
  <si>
    <t>CRISTINA</t>
  </si>
  <si>
    <t>BARILE</t>
  </si>
  <si>
    <t>MASSIMO</t>
  </si>
  <si>
    <t>DE SARRO</t>
  </si>
  <si>
    <t>GIOVANNA</t>
  </si>
  <si>
    <t>VILLA</t>
  </si>
  <si>
    <t>GRAZIELLA</t>
  </si>
  <si>
    <t>KOFLER</t>
  </si>
  <si>
    <t>IVAN</t>
  </si>
  <si>
    <t>ORSI</t>
  </si>
  <si>
    <t>SERGIO</t>
  </si>
  <si>
    <t>COSSENTINO</t>
  </si>
  <si>
    <t>CLOTILDE</t>
  </si>
  <si>
    <t>CASIRAGHI</t>
  </si>
  <si>
    <t>MARISA</t>
  </si>
  <si>
    <t>Ore straordinari</t>
  </si>
  <si>
    <t>Ore tot lavorate</t>
  </si>
  <si>
    <t>Ore mat/mal/inf.</t>
  </si>
  <si>
    <t>Ore ferie/rol</t>
  </si>
  <si>
    <t>Ore Assenza L.104/92 art.3</t>
  </si>
  <si>
    <t>Ore permessi retribuit</t>
  </si>
  <si>
    <t>Ore Permesso non retribuito</t>
  </si>
  <si>
    <t>CCNL</t>
  </si>
  <si>
    <t>ASSOFARM</t>
  </si>
  <si>
    <t>EE.LL</t>
  </si>
  <si>
    <t>Ore ass. totali</t>
  </si>
  <si>
    <t>Tot ore lavorabili</t>
  </si>
  <si>
    <t>% assenza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</si>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</sst>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5" xfId="0" applyFont="1" applyBorder="1"/>
    <xf numFmtId="14" fontId="2" fillId="0" borderId="5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5" xfId="0" applyNumberFormat="1" applyFont="1" applyBorder="1"/>
    <xf numFmtId="164" fontId="2" fillId="0" borderId="6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4F18-88C1-4859-BB51-52F1BD146197}">
  <dimension ref="A1:Q19"/>
  <sheetViews>
    <sheetView tabSelected="1" topLeftCell="C1" workbookViewId="0">
      <selection activeCell="G2" sqref="G2:Q19"/>
    </sheetView>
  </sheetViews>
  <sheetFormatPr defaultRowHeight="15" x14ac:dyDescent="0.25"/>
  <cols>
    <col min="1" max="1" width="20.42578125" bestFit="1" customWidth="1"/>
    <col min="2" max="3" width="13.28515625" bestFit="1" customWidth="1"/>
    <col min="4" max="4" width="17.7109375" style="1" bestFit="1" customWidth="1"/>
    <col min="5" max="5" width="20.5703125" style="1" bestFit="1" customWidth="1"/>
    <col min="6" max="6" width="10.85546875" style="1" bestFit="1" customWidth="1"/>
    <col min="7" max="7" width="14.28515625" bestFit="1" customWidth="1"/>
    <col min="8" max="9" width="17.42578125" bestFit="1" customWidth="1"/>
    <col min="10" max="10" width="18.5703125" bestFit="1" customWidth="1"/>
    <col min="11" max="11" width="14.5703125" bestFit="1" customWidth="1"/>
    <col min="12" max="12" width="26.7109375" bestFit="1" customWidth="1"/>
    <col min="13" max="13" width="23.28515625" bestFit="1" customWidth="1"/>
    <col min="14" max="14" width="29.140625" bestFit="1" customWidth="1"/>
    <col min="15" max="15" width="13.28515625" bestFit="1" customWidth="1"/>
    <col min="16" max="16" width="16.140625" bestFit="1" customWidth="1"/>
    <col min="17" max="17" width="9.85546875" bestFit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48</v>
      </c>
      <c r="G1" s="2" t="s">
        <v>5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45</v>
      </c>
      <c r="M1" s="2" t="s">
        <v>46</v>
      </c>
      <c r="N1" s="2" t="s">
        <v>47</v>
      </c>
      <c r="O1" s="2" t="s">
        <v>51</v>
      </c>
      <c r="P1" s="2" t="s">
        <v>52</v>
      </c>
      <c r="Q1" s="2" t="s">
        <v>53</v>
      </c>
    </row>
    <row r="2" spans="1:17" x14ac:dyDescent="0.25">
      <c r="A2" s="4">
        <v>1</v>
      </c>
      <c r="B2" s="4" t="s">
        <v>6</v>
      </c>
      <c r="C2" s="4" t="s">
        <v>7</v>
      </c>
      <c r="D2" s="5">
        <v>33573</v>
      </c>
      <c r="E2" s="5" t="s">
        <v>8</v>
      </c>
      <c r="F2" s="4" t="s">
        <v>49</v>
      </c>
      <c r="G2" s="12">
        <v>1347.34</v>
      </c>
      <c r="H2" s="12">
        <v>0</v>
      </c>
      <c r="I2" s="12">
        <f>G2+H2</f>
        <v>1347.34</v>
      </c>
      <c r="J2" s="12">
        <v>0</v>
      </c>
      <c r="K2" s="12">
        <v>174</v>
      </c>
      <c r="L2" s="12">
        <v>0</v>
      </c>
      <c r="M2" s="12">
        <v>0</v>
      </c>
      <c r="N2" s="12">
        <v>0</v>
      </c>
      <c r="O2" s="12">
        <f>J2+K2+L2+M2+N2</f>
        <v>174</v>
      </c>
      <c r="P2" s="12">
        <f>I2+O2</f>
        <v>1521.34</v>
      </c>
      <c r="Q2" s="12">
        <f>ROUND(O2/I2*100,2)</f>
        <v>12.91</v>
      </c>
    </row>
    <row r="3" spans="1:17" x14ac:dyDescent="0.25">
      <c r="A3" s="4">
        <v>2</v>
      </c>
      <c r="B3" s="4" t="s">
        <v>9</v>
      </c>
      <c r="C3" s="4" t="s">
        <v>10</v>
      </c>
      <c r="D3" s="5">
        <v>38504</v>
      </c>
      <c r="E3" s="5" t="s">
        <v>8</v>
      </c>
      <c r="F3" s="4" t="s">
        <v>49</v>
      </c>
      <c r="G3" s="12">
        <v>673.67</v>
      </c>
      <c r="H3" s="12">
        <v>0</v>
      </c>
      <c r="I3" s="12">
        <f t="shared" ref="I3:I18" si="0">G3+H3</f>
        <v>673.67</v>
      </c>
      <c r="J3" s="12">
        <v>0</v>
      </c>
      <c r="K3" s="12">
        <v>54</v>
      </c>
      <c r="L3" s="12">
        <v>0</v>
      </c>
      <c r="M3" s="12">
        <v>4</v>
      </c>
      <c r="N3" s="12">
        <v>0</v>
      </c>
      <c r="O3" s="12">
        <f t="shared" ref="O3:O18" si="1">J3+K3+L3+M3+N3</f>
        <v>58</v>
      </c>
      <c r="P3" s="12">
        <f t="shared" ref="P3:P18" si="2">I3+O3</f>
        <v>731.67</v>
      </c>
      <c r="Q3" s="12">
        <f t="shared" ref="Q3:Q19" si="3">ROUND(O3/I3*100,2)</f>
        <v>8.61</v>
      </c>
    </row>
    <row r="4" spans="1:17" x14ac:dyDescent="0.25">
      <c r="A4" s="4">
        <v>3</v>
      </c>
      <c r="B4" s="4" t="s">
        <v>11</v>
      </c>
      <c r="C4" s="4" t="s">
        <v>12</v>
      </c>
      <c r="D4" s="5">
        <v>39510</v>
      </c>
      <c r="E4" s="5">
        <v>43921</v>
      </c>
      <c r="F4" s="4" t="s">
        <v>49</v>
      </c>
      <c r="G4" s="12">
        <v>1347.34</v>
      </c>
      <c r="H4" s="12">
        <v>0</v>
      </c>
      <c r="I4" s="12">
        <f t="shared" si="0"/>
        <v>1347.34</v>
      </c>
      <c r="J4" s="12">
        <v>0</v>
      </c>
      <c r="K4" s="12">
        <v>200</v>
      </c>
      <c r="L4" s="12">
        <v>0</v>
      </c>
      <c r="M4" s="12">
        <v>0</v>
      </c>
      <c r="N4" s="12">
        <v>0</v>
      </c>
      <c r="O4" s="12">
        <f t="shared" si="1"/>
        <v>200</v>
      </c>
      <c r="P4" s="12">
        <f t="shared" si="2"/>
        <v>1547.34</v>
      </c>
      <c r="Q4" s="12">
        <f t="shared" si="3"/>
        <v>14.84</v>
      </c>
    </row>
    <row r="5" spans="1:17" x14ac:dyDescent="0.25">
      <c r="A5" s="4">
        <v>4</v>
      </c>
      <c r="B5" s="4" t="s">
        <v>13</v>
      </c>
      <c r="C5" s="4" t="s">
        <v>14</v>
      </c>
      <c r="D5" s="5">
        <v>39944</v>
      </c>
      <c r="E5" s="5" t="s">
        <v>8</v>
      </c>
      <c r="F5" s="4" t="s">
        <v>49</v>
      </c>
      <c r="G5" s="12">
        <v>673.67</v>
      </c>
      <c r="H5" s="12">
        <v>0</v>
      </c>
      <c r="I5" s="12">
        <f t="shared" si="0"/>
        <v>673.67</v>
      </c>
      <c r="J5" s="12">
        <v>0</v>
      </c>
      <c r="K5" s="12">
        <v>56</v>
      </c>
      <c r="L5" s="12">
        <v>0</v>
      </c>
      <c r="M5" s="12">
        <v>0</v>
      </c>
      <c r="N5" s="12">
        <v>0</v>
      </c>
      <c r="O5" s="12">
        <f t="shared" si="1"/>
        <v>56</v>
      </c>
      <c r="P5" s="12">
        <f t="shared" si="2"/>
        <v>729.67</v>
      </c>
      <c r="Q5" s="12">
        <f t="shared" si="3"/>
        <v>8.31</v>
      </c>
    </row>
    <row r="6" spans="1:17" x14ac:dyDescent="0.25">
      <c r="A6" s="4">
        <v>5</v>
      </c>
      <c r="B6" s="4" t="s">
        <v>15</v>
      </c>
      <c r="C6" s="4" t="s">
        <v>16</v>
      </c>
      <c r="D6" s="5">
        <v>39965</v>
      </c>
      <c r="E6" s="5" t="s">
        <v>8</v>
      </c>
      <c r="F6" s="4" t="s">
        <v>49</v>
      </c>
      <c r="G6" s="12">
        <v>1347.34</v>
      </c>
      <c r="H6" s="12">
        <v>0</v>
      </c>
      <c r="I6" s="12">
        <f t="shared" si="0"/>
        <v>1347.34</v>
      </c>
      <c r="J6" s="12">
        <v>15.34</v>
      </c>
      <c r="K6" s="12">
        <v>237</v>
      </c>
      <c r="L6" s="12">
        <v>0</v>
      </c>
      <c r="M6" s="12">
        <v>4</v>
      </c>
      <c r="N6" s="12">
        <v>0</v>
      </c>
      <c r="O6" s="12">
        <f t="shared" si="1"/>
        <v>256.34000000000003</v>
      </c>
      <c r="P6" s="12">
        <f t="shared" si="2"/>
        <v>1603.6799999999998</v>
      </c>
      <c r="Q6" s="12">
        <f t="shared" si="3"/>
        <v>19.03</v>
      </c>
    </row>
    <row r="7" spans="1:17" x14ac:dyDescent="0.25">
      <c r="A7" s="4">
        <v>6</v>
      </c>
      <c r="B7" s="4" t="s">
        <v>17</v>
      </c>
      <c r="C7" s="4" t="s">
        <v>18</v>
      </c>
      <c r="D7" s="5">
        <v>37634</v>
      </c>
      <c r="E7" s="5" t="s">
        <v>8</v>
      </c>
      <c r="F7" s="4" t="s">
        <v>49</v>
      </c>
      <c r="G7" s="12">
        <v>1347.34</v>
      </c>
      <c r="H7" s="12">
        <v>0</v>
      </c>
      <c r="I7" s="12">
        <f t="shared" si="0"/>
        <v>1347.34</v>
      </c>
      <c r="J7" s="12">
        <v>84.37</v>
      </c>
      <c r="K7" s="12">
        <v>299.5</v>
      </c>
      <c r="L7" s="12">
        <v>0</v>
      </c>
      <c r="M7" s="12">
        <v>6.5</v>
      </c>
      <c r="N7" s="12">
        <v>0</v>
      </c>
      <c r="O7" s="12">
        <f t="shared" si="1"/>
        <v>390.37</v>
      </c>
      <c r="P7" s="12">
        <f t="shared" si="2"/>
        <v>1737.71</v>
      </c>
      <c r="Q7" s="12">
        <f t="shared" si="3"/>
        <v>28.97</v>
      </c>
    </row>
    <row r="8" spans="1:17" x14ac:dyDescent="0.25">
      <c r="A8" s="4">
        <v>7</v>
      </c>
      <c r="B8" s="4" t="s">
        <v>19</v>
      </c>
      <c r="C8" s="4" t="s">
        <v>20</v>
      </c>
      <c r="D8" s="5">
        <v>38749</v>
      </c>
      <c r="E8" s="5" t="s">
        <v>8</v>
      </c>
      <c r="F8" s="4" t="s">
        <v>49</v>
      </c>
      <c r="G8" s="12">
        <v>1347.34</v>
      </c>
      <c r="H8" s="12">
        <v>0</v>
      </c>
      <c r="I8" s="12">
        <f t="shared" si="0"/>
        <v>1347.34</v>
      </c>
      <c r="J8" s="12">
        <v>0</v>
      </c>
      <c r="K8" s="12">
        <v>200</v>
      </c>
      <c r="L8" s="12">
        <v>164</v>
      </c>
      <c r="M8" s="12">
        <v>2</v>
      </c>
      <c r="N8" s="12">
        <v>0</v>
      </c>
      <c r="O8" s="12">
        <f t="shared" si="1"/>
        <v>366</v>
      </c>
      <c r="P8" s="12">
        <f t="shared" si="2"/>
        <v>1713.34</v>
      </c>
      <c r="Q8" s="12">
        <f t="shared" si="3"/>
        <v>27.16</v>
      </c>
    </row>
    <row r="9" spans="1:17" x14ac:dyDescent="0.25">
      <c r="A9" s="4">
        <v>8</v>
      </c>
      <c r="B9" s="4" t="s">
        <v>21</v>
      </c>
      <c r="C9" s="4" t="s">
        <v>22</v>
      </c>
      <c r="D9" s="5">
        <v>41047</v>
      </c>
      <c r="E9" s="5" t="s">
        <v>8</v>
      </c>
      <c r="F9" s="4" t="s">
        <v>49</v>
      </c>
      <c r="G9" s="12">
        <v>1347.34</v>
      </c>
      <c r="H9" s="12">
        <v>0</v>
      </c>
      <c r="I9" s="12">
        <f t="shared" si="0"/>
        <v>1347.34</v>
      </c>
      <c r="J9" s="12">
        <v>30.68</v>
      </c>
      <c r="K9" s="12">
        <v>215</v>
      </c>
      <c r="L9" s="12">
        <v>0</v>
      </c>
      <c r="M9" s="12">
        <v>0</v>
      </c>
      <c r="N9" s="12">
        <v>0</v>
      </c>
      <c r="O9" s="12">
        <f t="shared" si="1"/>
        <v>245.68</v>
      </c>
      <c r="P9" s="12">
        <f t="shared" si="2"/>
        <v>1593.02</v>
      </c>
      <c r="Q9" s="12">
        <f t="shared" si="3"/>
        <v>18.23</v>
      </c>
    </row>
    <row r="10" spans="1:17" x14ac:dyDescent="0.25">
      <c r="A10" s="4">
        <v>9</v>
      </c>
      <c r="B10" s="4" t="s">
        <v>23</v>
      </c>
      <c r="C10" s="4" t="s">
        <v>24</v>
      </c>
      <c r="D10" s="5">
        <v>41061</v>
      </c>
      <c r="E10" s="5">
        <v>43951</v>
      </c>
      <c r="F10" s="4" t="s">
        <v>49</v>
      </c>
      <c r="G10" s="12">
        <v>1347.34</v>
      </c>
      <c r="H10" s="12">
        <v>0</v>
      </c>
      <c r="I10" s="12">
        <f t="shared" si="0"/>
        <v>1347.34</v>
      </c>
      <c r="J10" s="12">
        <v>958.75</v>
      </c>
      <c r="K10" s="12">
        <v>352.5</v>
      </c>
      <c r="L10" s="12">
        <v>0</v>
      </c>
      <c r="M10" s="12">
        <v>219.35</v>
      </c>
      <c r="N10" s="12">
        <v>0</v>
      </c>
      <c r="O10" s="12">
        <f t="shared" si="1"/>
        <v>1530.6</v>
      </c>
      <c r="P10" s="12">
        <f t="shared" si="2"/>
        <v>2877.9399999999996</v>
      </c>
      <c r="Q10" s="12">
        <f t="shared" si="3"/>
        <v>113.6</v>
      </c>
    </row>
    <row r="11" spans="1:17" x14ac:dyDescent="0.25">
      <c r="A11" s="4">
        <v>10</v>
      </c>
      <c r="B11" s="4" t="s">
        <v>25</v>
      </c>
      <c r="C11" s="4" t="s">
        <v>26</v>
      </c>
      <c r="D11" s="5">
        <v>42156</v>
      </c>
      <c r="E11" s="5" t="s">
        <v>8</v>
      </c>
      <c r="F11" s="4" t="s">
        <v>49</v>
      </c>
      <c r="G11" s="12">
        <v>1010.505</v>
      </c>
      <c r="H11" s="12">
        <v>0</v>
      </c>
      <c r="I11" s="12">
        <f t="shared" si="0"/>
        <v>1010.505</v>
      </c>
      <c r="J11" s="12">
        <v>34.51</v>
      </c>
      <c r="K11" s="12">
        <v>135.75</v>
      </c>
      <c r="L11" s="12">
        <v>0</v>
      </c>
      <c r="M11" s="12">
        <v>0</v>
      </c>
      <c r="N11" s="12">
        <v>0</v>
      </c>
      <c r="O11" s="12">
        <f t="shared" si="1"/>
        <v>170.26</v>
      </c>
      <c r="P11" s="12">
        <f t="shared" si="2"/>
        <v>1180.7649999999999</v>
      </c>
      <c r="Q11" s="12">
        <f t="shared" si="3"/>
        <v>16.850000000000001</v>
      </c>
    </row>
    <row r="12" spans="1:17" x14ac:dyDescent="0.25">
      <c r="A12" s="4">
        <v>12</v>
      </c>
      <c r="B12" s="4" t="s">
        <v>27</v>
      </c>
      <c r="C12" s="4" t="s">
        <v>28</v>
      </c>
      <c r="D12" s="5">
        <v>42891</v>
      </c>
      <c r="E12" s="5" t="s">
        <v>8</v>
      </c>
      <c r="F12" s="4" t="s">
        <v>49</v>
      </c>
      <c r="G12" s="12">
        <v>1347.34</v>
      </c>
      <c r="H12" s="12">
        <v>0</v>
      </c>
      <c r="I12" s="12">
        <f t="shared" si="0"/>
        <v>1347.34</v>
      </c>
      <c r="J12" s="12">
        <v>0</v>
      </c>
      <c r="K12" s="12">
        <v>173</v>
      </c>
      <c r="L12" s="12">
        <v>0</v>
      </c>
      <c r="M12" s="12">
        <v>0</v>
      </c>
      <c r="N12" s="12">
        <v>0</v>
      </c>
      <c r="O12" s="12">
        <f t="shared" si="1"/>
        <v>173</v>
      </c>
      <c r="P12" s="12">
        <f t="shared" si="2"/>
        <v>1520.34</v>
      </c>
      <c r="Q12" s="12">
        <f t="shared" si="3"/>
        <v>12.84</v>
      </c>
    </row>
    <row r="13" spans="1:17" x14ac:dyDescent="0.25">
      <c r="A13" s="4">
        <v>14</v>
      </c>
      <c r="B13" s="4" t="s">
        <v>31</v>
      </c>
      <c r="C13" s="4" t="s">
        <v>32</v>
      </c>
      <c r="D13" s="5">
        <v>38749</v>
      </c>
      <c r="E13" s="5">
        <v>43847</v>
      </c>
      <c r="F13" s="4" t="s">
        <v>49</v>
      </c>
      <c r="G13" s="12">
        <v>1128.3974000000001</v>
      </c>
      <c r="H13" s="12">
        <v>0</v>
      </c>
      <c r="I13" s="12">
        <f t="shared" si="0"/>
        <v>1128.3974000000001</v>
      </c>
      <c r="J13" s="12">
        <v>0</v>
      </c>
      <c r="K13" s="12">
        <v>159.12</v>
      </c>
      <c r="L13" s="12">
        <v>94.22</v>
      </c>
      <c r="M13" s="12">
        <v>0</v>
      </c>
      <c r="N13" s="12">
        <v>0</v>
      </c>
      <c r="O13" s="12">
        <f t="shared" si="1"/>
        <v>253.34</v>
      </c>
      <c r="P13" s="12">
        <f t="shared" si="2"/>
        <v>1381.7374</v>
      </c>
      <c r="Q13" s="12">
        <f t="shared" si="3"/>
        <v>22.45</v>
      </c>
    </row>
    <row r="14" spans="1:17" x14ac:dyDescent="0.25">
      <c r="A14" s="4">
        <v>15</v>
      </c>
      <c r="B14" s="4" t="s">
        <v>33</v>
      </c>
      <c r="C14" s="4" t="s">
        <v>34</v>
      </c>
      <c r="D14" s="5">
        <v>39532</v>
      </c>
      <c r="E14" s="5" t="s">
        <v>8</v>
      </c>
      <c r="F14" s="4" t="s">
        <v>50</v>
      </c>
      <c r="G14" s="12">
        <v>1212</v>
      </c>
      <c r="H14" s="12">
        <v>0.5</v>
      </c>
      <c r="I14" s="12">
        <f t="shared" si="0"/>
        <v>1212.5</v>
      </c>
      <c r="J14" s="12">
        <v>91</v>
      </c>
      <c r="K14" s="12">
        <v>150</v>
      </c>
      <c r="L14" s="12">
        <v>0</v>
      </c>
      <c r="M14" s="12">
        <v>0</v>
      </c>
      <c r="N14" s="12">
        <v>0</v>
      </c>
      <c r="O14" s="12">
        <f t="shared" si="1"/>
        <v>241</v>
      </c>
      <c r="P14" s="12">
        <f t="shared" si="2"/>
        <v>1453.5</v>
      </c>
      <c r="Q14" s="12">
        <f t="shared" si="3"/>
        <v>19.88</v>
      </c>
    </row>
    <row r="15" spans="1:17" x14ac:dyDescent="0.25">
      <c r="A15" s="4">
        <v>16</v>
      </c>
      <c r="B15" s="4" t="s">
        <v>35</v>
      </c>
      <c r="C15" s="4" t="s">
        <v>36</v>
      </c>
      <c r="D15" s="5">
        <v>39912</v>
      </c>
      <c r="E15" s="5" t="s">
        <v>8</v>
      </c>
      <c r="F15" s="4" t="s">
        <v>50</v>
      </c>
      <c r="G15" s="12">
        <v>606</v>
      </c>
      <c r="H15" s="12">
        <v>0</v>
      </c>
      <c r="I15" s="12">
        <f t="shared" si="0"/>
        <v>606</v>
      </c>
      <c r="J15" s="12">
        <v>0</v>
      </c>
      <c r="K15" s="12">
        <v>60</v>
      </c>
      <c r="L15" s="12">
        <v>0</v>
      </c>
      <c r="M15" s="12">
        <v>25.5</v>
      </c>
      <c r="N15" s="12">
        <v>0.5</v>
      </c>
      <c r="O15" s="12">
        <f t="shared" si="1"/>
        <v>86</v>
      </c>
      <c r="P15" s="12">
        <f t="shared" si="2"/>
        <v>692</v>
      </c>
      <c r="Q15" s="12">
        <f t="shared" si="3"/>
        <v>14.19</v>
      </c>
    </row>
    <row r="16" spans="1:17" x14ac:dyDescent="0.25">
      <c r="A16" s="4">
        <v>17</v>
      </c>
      <c r="B16" s="4" t="s">
        <v>37</v>
      </c>
      <c r="C16" s="4" t="s">
        <v>38</v>
      </c>
      <c r="D16" s="5">
        <v>39967</v>
      </c>
      <c r="E16" s="5" t="s">
        <v>8</v>
      </c>
      <c r="F16" s="4" t="s">
        <v>50</v>
      </c>
      <c r="G16" s="12">
        <v>606</v>
      </c>
      <c r="H16" s="12">
        <v>0</v>
      </c>
      <c r="I16" s="12">
        <f t="shared" si="0"/>
        <v>606</v>
      </c>
      <c r="J16" s="12">
        <v>17.5</v>
      </c>
      <c r="K16" s="12">
        <v>48</v>
      </c>
      <c r="L16" s="12">
        <v>0</v>
      </c>
      <c r="M16" s="12">
        <v>3</v>
      </c>
      <c r="N16" s="12">
        <v>0</v>
      </c>
      <c r="O16" s="12">
        <f t="shared" si="1"/>
        <v>68.5</v>
      </c>
      <c r="P16" s="12">
        <f t="shared" si="2"/>
        <v>674.5</v>
      </c>
      <c r="Q16" s="12">
        <f t="shared" si="3"/>
        <v>11.3</v>
      </c>
    </row>
    <row r="17" spans="1:17" x14ac:dyDescent="0.25">
      <c r="A17" s="4">
        <v>18</v>
      </c>
      <c r="B17" s="4" t="s">
        <v>39</v>
      </c>
      <c r="C17" s="4" t="s">
        <v>40</v>
      </c>
      <c r="D17" s="5">
        <v>41183</v>
      </c>
      <c r="E17" s="5" t="s">
        <v>8</v>
      </c>
      <c r="F17" s="4" t="s">
        <v>50</v>
      </c>
      <c r="G17" s="12">
        <v>1212</v>
      </c>
      <c r="H17" s="12">
        <v>2.5</v>
      </c>
      <c r="I17" s="12">
        <f t="shared" si="0"/>
        <v>1214.5</v>
      </c>
      <c r="J17" s="12">
        <v>0</v>
      </c>
      <c r="K17" s="12">
        <v>174</v>
      </c>
      <c r="L17" s="12">
        <v>0</v>
      </c>
      <c r="M17" s="12">
        <v>4.5</v>
      </c>
      <c r="N17" s="12">
        <v>0</v>
      </c>
      <c r="O17" s="12">
        <f t="shared" si="1"/>
        <v>178.5</v>
      </c>
      <c r="P17" s="12">
        <f t="shared" si="2"/>
        <v>1393</v>
      </c>
      <c r="Q17" s="12">
        <f t="shared" si="3"/>
        <v>14.7</v>
      </c>
    </row>
    <row r="18" spans="1:17" ht="15.75" thickBot="1" x14ac:dyDescent="0.3">
      <c r="A18" s="6">
        <v>19</v>
      </c>
      <c r="B18" s="6" t="s">
        <v>29</v>
      </c>
      <c r="C18" s="6" t="s">
        <v>30</v>
      </c>
      <c r="D18" s="7">
        <v>43227</v>
      </c>
      <c r="E18" s="7">
        <v>43738</v>
      </c>
      <c r="F18" s="6" t="s">
        <v>49</v>
      </c>
      <c r="G18" s="13">
        <v>989.82799999999997</v>
      </c>
      <c r="H18" s="13">
        <v>0</v>
      </c>
      <c r="I18" s="13">
        <f t="shared" si="0"/>
        <v>989.82799999999997</v>
      </c>
      <c r="J18" s="13">
        <v>0</v>
      </c>
      <c r="K18" s="13">
        <v>33.5</v>
      </c>
      <c r="L18" s="13">
        <v>0</v>
      </c>
      <c r="M18" s="13">
        <v>0</v>
      </c>
      <c r="N18" s="13">
        <v>0</v>
      </c>
      <c r="O18" s="13">
        <f t="shared" si="1"/>
        <v>33.5</v>
      </c>
      <c r="P18" s="13">
        <f t="shared" si="2"/>
        <v>1023.328</v>
      </c>
      <c r="Q18" s="13">
        <f t="shared" si="3"/>
        <v>3.38</v>
      </c>
    </row>
    <row r="19" spans="1:17" ht="15.75" thickBot="1" x14ac:dyDescent="0.3">
      <c r="A19" s="8"/>
      <c r="B19" s="9" t="s">
        <v>54</v>
      </c>
      <c r="C19" s="10"/>
      <c r="D19" s="11"/>
      <c r="E19" s="11"/>
      <c r="F19" s="11"/>
      <c r="G19" s="14">
        <f>SUM(G2:G18)</f>
        <v>18890.790399999998</v>
      </c>
      <c r="H19" s="14">
        <f t="shared" ref="H19:P19" si="4">SUM(H2:H18)</f>
        <v>3</v>
      </c>
      <c r="I19" s="14">
        <f t="shared" si="4"/>
        <v>18893.790399999998</v>
      </c>
      <c r="J19" s="14">
        <f t="shared" si="4"/>
        <v>1232.1500000000001</v>
      </c>
      <c r="K19" s="14">
        <f t="shared" si="4"/>
        <v>2721.37</v>
      </c>
      <c r="L19" s="14">
        <f t="shared" si="4"/>
        <v>258.22000000000003</v>
      </c>
      <c r="M19" s="14">
        <f t="shared" si="4"/>
        <v>268.85000000000002</v>
      </c>
      <c r="N19" s="14">
        <f t="shared" si="4"/>
        <v>0.5</v>
      </c>
      <c r="O19" s="14">
        <f t="shared" si="4"/>
        <v>4481.09</v>
      </c>
      <c r="P19" s="14">
        <f t="shared" si="4"/>
        <v>23374.880400000002</v>
      </c>
      <c r="Q19" s="15">
        <f t="shared" si="3"/>
        <v>23.72</v>
      </c>
    </row>
  </sheetData>
  <autoFilter ref="A1:N18" xr:uid="{F2E07E92-E2BA-4319-812A-B750633DEA66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Sciortino</dc:creator>
  <cp:lastModifiedBy>Presidente</cp:lastModifiedBy>
  <dcterms:created xsi:type="dcterms:W3CDTF">2021-06-10T08:59:25Z</dcterms:created>
  <dcterms:modified xsi:type="dcterms:W3CDTF">2021-06-22T09:19:16Z</dcterms:modified>
</cp:coreProperties>
</file>